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definedNames>
    <definedName name="_xlnm.Print_Area" localSheetId="0">'Sheet1'!$A1:$K101</definedName>
    <definedName name="_xlnm.Print_Titles" localSheetId="0">'Sheet1'!$1:$8</definedName>
  </definedNames>
  <calcPr calcId="171027" fullCalcOnLoad="1"/>
</workbook>
</file>

<file path=xl/sharedStrings.xml><?xml version="1.0" encoding="utf-8"?>
<sst xmlns="http://schemas.openxmlformats.org/spreadsheetml/2006/main" count="282" uniqueCount="281">
  <si>
    <t>SD CUSTOM HOMES</t>
  </si>
  <si>
    <t>SWORN CONSTRUCTION STATEMENT</t>
  </si>
  <si>
    <t>PROJECT/CLIENT: 1908 South Lane - KAREN HOFFMANN</t>
  </si>
  <si>
    <t>1908 SOUTH LANE, MENDOTA HEIGHTS, MN 55120</t>
  </si>
  <si>
    <t>CONTRACT + CHANGE ORDERS</t>
  </si>
  <si>
    <t>DOWN PAYMENTS + DRAWS</t>
  </si>
  <si>
    <t>Item #</t>
  </si>
  <si>
    <t>Type of improvement furnished</t>
  </si>
  <si>
    <t>Cost code</t>
  </si>
  <si>
    <t>Total contract price</t>
  </si>
  <si>
    <t>Change order 1</t>
  </si>
  <si>
    <t>Change order 2</t>
  </si>
  <si>
    <t>Down payment</t>
  </si>
  <si>
    <t>Draw 3 (current)</t>
  </si>
  <si>
    <t>Previous draws</t>
  </si>
  <si>
    <t>Cumulative draws</t>
  </si>
  <si>
    <t>Balance to complete</t>
  </si>
  <si>
    <t>1</t>
  </si>
  <si>
    <t>Plans</t>
  </si>
  <si>
    <t>1.01</t>
  </si>
  <si>
    <t>2</t>
  </si>
  <si>
    <t>Interior Design - Elevation Drawings</t>
  </si>
  <si>
    <t>1.02</t>
  </si>
  <si>
    <t>3</t>
  </si>
  <si>
    <t>Permit</t>
  </si>
  <si>
    <t>1.03</t>
  </si>
  <si>
    <t>4</t>
  </si>
  <si>
    <t>Engineering</t>
  </si>
  <si>
    <t>1.04</t>
  </si>
  <si>
    <t>5</t>
  </si>
  <si>
    <t>Plot plans/Staking</t>
  </si>
  <si>
    <t>2.01</t>
  </si>
  <si>
    <t>6</t>
  </si>
  <si>
    <t>Tree Care/Removal</t>
  </si>
  <si>
    <t>2.02</t>
  </si>
  <si>
    <t>7</t>
  </si>
  <si>
    <t>Dirt Haul/Removal</t>
  </si>
  <si>
    <t>2.03</t>
  </si>
  <si>
    <t>8</t>
  </si>
  <si>
    <t>Excavation</t>
  </si>
  <si>
    <t>2.04</t>
  </si>
  <si>
    <t>9</t>
  </si>
  <si>
    <t>Utility connections/ Assesment</t>
  </si>
  <si>
    <t>2.05</t>
  </si>
  <si>
    <t>10</t>
  </si>
  <si>
    <t>Foundation</t>
  </si>
  <si>
    <t>3.01</t>
  </si>
  <si>
    <t>11</t>
  </si>
  <si>
    <t>Waterproofing</t>
  </si>
  <si>
    <t>3.02</t>
  </si>
  <si>
    <t>12</t>
  </si>
  <si>
    <t>Concrete/flatwork</t>
  </si>
  <si>
    <t>3.03</t>
  </si>
  <si>
    <t>13</t>
  </si>
  <si>
    <t>Equipment Rental</t>
  </si>
  <si>
    <t>3.04</t>
  </si>
  <si>
    <t>14</t>
  </si>
  <si>
    <t>Rough lumber</t>
  </si>
  <si>
    <t>4.01</t>
  </si>
  <si>
    <t>14A</t>
  </si>
  <si>
    <t>Trusses</t>
  </si>
  <si>
    <t>4.01A</t>
  </si>
  <si>
    <t>15</t>
  </si>
  <si>
    <t>Rough carpentry</t>
  </si>
  <si>
    <t>4.02</t>
  </si>
  <si>
    <t>16</t>
  </si>
  <si>
    <t>Roofing material/shingles</t>
  </si>
  <si>
    <t>4.03</t>
  </si>
  <si>
    <t>16A</t>
  </si>
  <si>
    <t>Roofing - Metal</t>
  </si>
  <si>
    <t>4.03A</t>
  </si>
  <si>
    <t>16B</t>
  </si>
  <si>
    <t>Roofing labor</t>
  </si>
  <si>
    <t>4.03B</t>
  </si>
  <si>
    <t>17</t>
  </si>
  <si>
    <t>4.04</t>
  </si>
  <si>
    <t>18</t>
  </si>
  <si>
    <t>Insulation</t>
  </si>
  <si>
    <t>4.05</t>
  </si>
  <si>
    <t>19</t>
  </si>
  <si>
    <t>Windows</t>
  </si>
  <si>
    <t>4.06</t>
  </si>
  <si>
    <t>19A</t>
  </si>
  <si>
    <t>Window Installation</t>
  </si>
  <si>
    <t>4.06A</t>
  </si>
  <si>
    <t>20</t>
  </si>
  <si>
    <t>Exterior doors</t>
  </si>
  <si>
    <t>4.07</t>
  </si>
  <si>
    <t>21</t>
  </si>
  <si>
    <t>Exterior Lock Set/Door Hardware</t>
  </si>
  <si>
    <t>4.08</t>
  </si>
  <si>
    <t>22</t>
  </si>
  <si>
    <t>Garage doors</t>
  </si>
  <si>
    <t>4.09</t>
  </si>
  <si>
    <t>23</t>
  </si>
  <si>
    <t>Gutters/sheet metal</t>
  </si>
  <si>
    <t>4.10</t>
  </si>
  <si>
    <t>24</t>
  </si>
  <si>
    <t>Siding MATERIAL</t>
  </si>
  <si>
    <t>4.11</t>
  </si>
  <si>
    <t>25</t>
  </si>
  <si>
    <t>Siding Misc</t>
  </si>
  <si>
    <t>4.12</t>
  </si>
  <si>
    <t>25A</t>
  </si>
  <si>
    <t>Stucco Material &amp; Labor</t>
  </si>
  <si>
    <t>4.12A</t>
  </si>
  <si>
    <t>26</t>
  </si>
  <si>
    <t>Plumbing MATERIAL</t>
  </si>
  <si>
    <t>4.13</t>
  </si>
  <si>
    <t>27</t>
  </si>
  <si>
    <t>Plumbing LABOR</t>
  </si>
  <si>
    <t>4.14</t>
  </si>
  <si>
    <t>28</t>
  </si>
  <si>
    <t>HVAC</t>
  </si>
  <si>
    <t>4.15</t>
  </si>
  <si>
    <t>29</t>
  </si>
  <si>
    <t>Electrical labor</t>
  </si>
  <si>
    <t>4.16</t>
  </si>
  <si>
    <t>30</t>
  </si>
  <si>
    <t>Brick/stone materials</t>
  </si>
  <si>
    <t>4.17</t>
  </si>
  <si>
    <t>31</t>
  </si>
  <si>
    <t>Fireplace</t>
  </si>
  <si>
    <t>4.18</t>
  </si>
  <si>
    <t>32</t>
  </si>
  <si>
    <t>Drywall</t>
  </si>
  <si>
    <t>4.19</t>
  </si>
  <si>
    <t>33</t>
  </si>
  <si>
    <t>Finish trim MATERIAL</t>
  </si>
  <si>
    <t>5.01</t>
  </si>
  <si>
    <t>34</t>
  </si>
  <si>
    <t>Finish trim LABOR</t>
  </si>
  <si>
    <t>5.02</t>
  </si>
  <si>
    <t>35</t>
  </si>
  <si>
    <t>Misc. Carpentry + Materials</t>
  </si>
  <si>
    <t>5.03</t>
  </si>
  <si>
    <t>36</t>
  </si>
  <si>
    <t>Interior Door Hardware</t>
  </si>
  <si>
    <t>5.04</t>
  </si>
  <si>
    <t>37</t>
  </si>
  <si>
    <t>Wood Beams</t>
  </si>
  <si>
    <t>5.05</t>
  </si>
  <si>
    <t>38</t>
  </si>
  <si>
    <t>Cabinetry</t>
  </si>
  <si>
    <t>5.06</t>
  </si>
  <si>
    <t>38A</t>
  </si>
  <si>
    <t>Cabinetry Installation</t>
  </si>
  <si>
    <t>5.06A</t>
  </si>
  <si>
    <t>39</t>
  </si>
  <si>
    <t>Cabinet Hardware</t>
  </si>
  <si>
    <t>5.07</t>
  </si>
  <si>
    <t>40</t>
  </si>
  <si>
    <t>Countertops</t>
  </si>
  <si>
    <t>5.08</t>
  </si>
  <si>
    <t>41</t>
  </si>
  <si>
    <t>Paint (Interior)</t>
  </si>
  <si>
    <t>5.09</t>
  </si>
  <si>
    <t>42</t>
  </si>
  <si>
    <t>Paint (Exterior)</t>
  </si>
  <si>
    <t>5.10</t>
  </si>
  <si>
    <t>43</t>
  </si>
  <si>
    <t>Mirrors</t>
  </si>
  <si>
    <t>6.01</t>
  </si>
  <si>
    <t>44</t>
  </si>
  <si>
    <t>Shower Doors+ Wine Closet</t>
  </si>
  <si>
    <t>6.02</t>
  </si>
  <si>
    <t>45</t>
  </si>
  <si>
    <t>Bath Accessories</t>
  </si>
  <si>
    <t>6.03</t>
  </si>
  <si>
    <t>46</t>
  </si>
  <si>
    <t>Ceramic Tile</t>
  </si>
  <si>
    <t>6.04</t>
  </si>
  <si>
    <t>47</t>
  </si>
  <si>
    <t>Flooring - Wood</t>
  </si>
  <si>
    <t>6.05</t>
  </si>
  <si>
    <t>48</t>
  </si>
  <si>
    <t>Flooring - Carpet</t>
  </si>
  <si>
    <t>6.06</t>
  </si>
  <si>
    <t>49</t>
  </si>
  <si>
    <t>Flooring - LVT</t>
  </si>
  <si>
    <t>6.07</t>
  </si>
  <si>
    <t>50</t>
  </si>
  <si>
    <t>Light fixtures</t>
  </si>
  <si>
    <t>6.08</t>
  </si>
  <si>
    <t>51</t>
  </si>
  <si>
    <t>Appliances</t>
  </si>
  <si>
    <t>6.09</t>
  </si>
  <si>
    <t>52</t>
  </si>
  <si>
    <t>Closets &amp; Shelving</t>
  </si>
  <si>
    <t>6.10</t>
  </si>
  <si>
    <t>53</t>
  </si>
  <si>
    <t>Wallpaper</t>
  </si>
  <si>
    <t>6.11</t>
  </si>
  <si>
    <t>54</t>
  </si>
  <si>
    <t>Low Voltage</t>
  </si>
  <si>
    <t>6.12</t>
  </si>
  <si>
    <t>55</t>
  </si>
  <si>
    <t>Garage Coating</t>
  </si>
  <si>
    <t>6.13</t>
  </si>
  <si>
    <t>56</t>
  </si>
  <si>
    <t>Driveway (asphalt/concrete)</t>
  </si>
  <si>
    <t>7.01</t>
  </si>
  <si>
    <t>57</t>
  </si>
  <si>
    <t>Deck</t>
  </si>
  <si>
    <t>7.02</t>
  </si>
  <si>
    <t>58</t>
  </si>
  <si>
    <t>Phantom Screens</t>
  </si>
  <si>
    <t>7.03</t>
  </si>
  <si>
    <t>59</t>
  </si>
  <si>
    <t>Golf Simulator/Sport Court</t>
  </si>
  <si>
    <t>7.04</t>
  </si>
  <si>
    <t>60</t>
  </si>
  <si>
    <t>EZ Screens</t>
  </si>
  <si>
    <t>7.05</t>
  </si>
  <si>
    <t>61</t>
  </si>
  <si>
    <t>Porch Materials</t>
  </si>
  <si>
    <t>7.06</t>
  </si>
  <si>
    <t>62</t>
  </si>
  <si>
    <t>Sod/irrigation/landscaping</t>
  </si>
  <si>
    <t>7.07</t>
  </si>
  <si>
    <t>63</t>
  </si>
  <si>
    <t>Demo</t>
  </si>
  <si>
    <t>7.08</t>
  </si>
  <si>
    <t>64</t>
  </si>
  <si>
    <t>Utilities</t>
  </si>
  <si>
    <t>8.01</t>
  </si>
  <si>
    <t>65</t>
  </si>
  <si>
    <t>Debris Removal</t>
  </si>
  <si>
    <t>8.02</t>
  </si>
  <si>
    <t>66</t>
  </si>
  <si>
    <t>Site Sanitation ($200/mo)</t>
  </si>
  <si>
    <t>8.03</t>
  </si>
  <si>
    <t>67</t>
  </si>
  <si>
    <t>Site Maintenance/Cleaning</t>
  </si>
  <si>
    <t>8.04</t>
  </si>
  <si>
    <t>68</t>
  </si>
  <si>
    <t>Paint Touch Ups</t>
  </si>
  <si>
    <t>9.01</t>
  </si>
  <si>
    <t>69</t>
  </si>
  <si>
    <t>Final + Window Clean</t>
  </si>
  <si>
    <t>9.02</t>
  </si>
  <si>
    <t>70</t>
  </si>
  <si>
    <t>Punch List</t>
  </si>
  <si>
    <t>9.03</t>
  </si>
  <si>
    <t>71</t>
  </si>
  <si>
    <t>Contingency</t>
  </si>
  <si>
    <t>9.04</t>
  </si>
  <si>
    <t>72</t>
  </si>
  <si>
    <t>BR Insurance</t>
  </si>
  <si>
    <t>10.01</t>
  </si>
  <si>
    <t>73</t>
  </si>
  <si>
    <t>Pre-Construction Planning/PM/Permitting</t>
  </si>
  <si>
    <t>10.02</t>
  </si>
  <si>
    <t>74</t>
  </si>
  <si>
    <t>Project Management</t>
  </si>
  <si>
    <t>10.03</t>
  </si>
  <si>
    <t>75</t>
  </si>
  <si>
    <t>Builder Profit + Overhead</t>
  </si>
  <si>
    <t>10.04</t>
  </si>
  <si>
    <t>76</t>
  </si>
  <si>
    <t>Warranty</t>
  </si>
  <si>
    <t>10.05</t>
  </si>
  <si>
    <t>77</t>
  </si>
  <si>
    <t>Lot Purchase</t>
  </si>
  <si>
    <t>11.01</t>
  </si>
  <si>
    <t>78</t>
  </si>
  <si>
    <t>Real Estate Commission</t>
  </si>
  <si>
    <t>11.02</t>
  </si>
  <si>
    <t>79</t>
  </si>
  <si>
    <t>CHANGE ORDER #1</t>
  </si>
  <si>
    <t>11.03</t>
  </si>
  <si>
    <t>80</t>
  </si>
  <si>
    <t>CHANGE ORDER #2</t>
  </si>
  <si>
    <t>11.04</t>
  </si>
  <si>
    <t>81</t>
  </si>
  <si>
    <t>CHANGE ORDER #3</t>
  </si>
  <si>
    <t>11.05</t>
  </si>
  <si>
    <t>TOTAL</t>
  </si>
  <si>
    <t>Prior draw records not yet supplied: 1, 2. Previous/cumulative amounts reflect recorded draws only.</t>
  </si>
  <si>
    <t>Balance to complete = total contract price + change order 1 + change order 2 - down payment - cumulative draws.</t>
  </si>
  <si>
    <t>Final draw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</si>
</sst>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[Red](&quot;$&quot;#,##0.00)"/>
  </numFmts>
  <fonts count="5" x14ac:knownFonts="1">
    <font>
      <color theme="1"/>
      <family val="2"/>
      <scheme val="minor"/>
      <sz val="11"/>
      <name val="Calibri"/>
    </font>
    <font>
      <b/>
      <sz val="12"/>
      <name val="Arial"/>
    </font>
    <font>
      <sz val="9"/>
      <name val="Arial"/>
    </font>
    <font>
      <b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4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workbookViewId="0">
      <pane xSplit="3" ySplit="8" topLeftCell="D9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39" customWidth="1"/>
    <col min="3" max="3" width="10" customWidth="1"/>
    <col min="4" max="11" width="16" customWidth="1"/>
  </cols>
  <sheetData>
    <row r="1" ht="23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3" customHeight="1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ht="23" customHeight="1" spans="1:11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ht="23" customHeight="1" spans="1:11" x14ac:dyDescent="0.2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7" spans="4:11" x14ac:dyDescent="0.25">
      <c r="D7" s="2" t="s">
        <v>4</v>
      </c>
      <c r="E7" s="2"/>
      <c r="F7" s="2"/>
      <c r="G7" s="2" t="s">
        <v>5</v>
      </c>
      <c r="H7" s="2"/>
      <c r="I7" s="2"/>
      <c r="J7" s="2"/>
      <c r="K7" s="2"/>
    </row>
    <row r="8" ht="42" customHeight="1" spans="1:11" s="3" customFormat="1" x14ac:dyDescent="0.25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  <c r="K8" s="4" t="s">
        <v>16</v>
      </c>
    </row>
    <row r="9" ht="26" customHeight="1" spans="1:11" x14ac:dyDescent="0.25">
      <c r="A9" s="5" t="s">
        <v>17</v>
      </c>
      <c r="B9" s="5" t="s">
        <v>18</v>
      </c>
      <c r="C9" s="5" t="s">
        <v>19</v>
      </c>
      <c r="D9" s="6">
        <v>14500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f>I9+H9</f>
        <v>0</v>
      </c>
      <c r="K9" s="6">
        <f>D9+E9+F9-G9-J9</f>
        <v>14500</v>
      </c>
    </row>
    <row r="10" ht="26" customHeight="1" spans="1:11" x14ac:dyDescent="0.25">
      <c r="A10" s="5" t="s">
        <v>20</v>
      </c>
      <c r="B10" s="5" t="s">
        <v>21</v>
      </c>
      <c r="C10" s="5" t="s">
        <v>22</v>
      </c>
      <c r="D10" s="6">
        <v>5000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f>I10+H10</f>
        <v>0</v>
      </c>
      <c r="K10" s="6">
        <f>D10+E10+F10-G10-J10</f>
        <v>5000</v>
      </c>
    </row>
    <row r="11" ht="26" customHeight="1" spans="1:11" x14ac:dyDescent="0.25">
      <c r="A11" s="5" t="s">
        <v>23</v>
      </c>
      <c r="B11" s="5" t="s">
        <v>24</v>
      </c>
      <c r="C11" s="5" t="s">
        <v>25</v>
      </c>
      <c r="D11" s="6">
        <v>16300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f>I11+H11</f>
        <v>0</v>
      </c>
      <c r="K11" s="6">
        <f>D11+E11+F11-G11-J11</f>
        <v>16300</v>
      </c>
    </row>
    <row r="12" ht="26" customHeight="1" spans="1:11" x14ac:dyDescent="0.25">
      <c r="A12" s="5" t="s">
        <v>26</v>
      </c>
      <c r="B12" s="5" t="s">
        <v>27</v>
      </c>
      <c r="C12" s="5" t="s">
        <v>28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f>I12+H12</f>
        <v>0</v>
      </c>
      <c r="K12" s="6">
        <f>D12+E12+F12-G12-J12</f>
        <v>0</v>
      </c>
    </row>
    <row r="13" ht="26" customHeight="1" spans="1:11" x14ac:dyDescent="0.25">
      <c r="A13" s="5" t="s">
        <v>29</v>
      </c>
      <c r="B13" s="5" t="s">
        <v>30</v>
      </c>
      <c r="C13" s="5" t="s">
        <v>31</v>
      </c>
      <c r="D13" s="6">
        <v>7800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f>I13+H13</f>
        <v>0</v>
      </c>
      <c r="K13" s="6">
        <f>D13+E13+F13-G13-J13</f>
        <v>7800</v>
      </c>
    </row>
    <row r="14" ht="26" customHeight="1" spans="1:11" x14ac:dyDescent="0.25">
      <c r="A14" s="5" t="s">
        <v>32</v>
      </c>
      <c r="B14" s="5" t="s">
        <v>33</v>
      </c>
      <c r="C14" s="5" t="s">
        <v>34</v>
      </c>
      <c r="D14" s="6">
        <v>10000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f>I14+H14</f>
        <v>0</v>
      </c>
      <c r="K14" s="6">
        <f>D14+E14+F14-G14-J14</f>
        <v>10000</v>
      </c>
    </row>
    <row r="15" ht="26" customHeight="1" spans="1:11" x14ac:dyDescent="0.25">
      <c r="A15" s="5" t="s">
        <v>35</v>
      </c>
      <c r="B15" s="5" t="s">
        <v>36</v>
      </c>
      <c r="C15" s="5" t="s">
        <v>37</v>
      </c>
      <c r="D15" s="6">
        <v>5000</v>
      </c>
      <c r="E15" s="6">
        <v>0</v>
      </c>
      <c r="F15" s="6">
        <v>0</v>
      </c>
      <c r="G15" s="6">
        <v>0</v>
      </c>
      <c r="H15" s="6">
        <v>3935</v>
      </c>
      <c r="I15" s="6">
        <v>0</v>
      </c>
      <c r="J15" s="6">
        <f>I15+H15</f>
        <v>3935</v>
      </c>
      <c r="K15" s="6">
        <f>D15+E15+F15-G15-J15</f>
        <v>1065</v>
      </c>
    </row>
    <row r="16" ht="26" customHeight="1" spans="1:11" x14ac:dyDescent="0.25">
      <c r="A16" s="5" t="s">
        <v>38</v>
      </c>
      <c r="B16" s="5" t="s">
        <v>39</v>
      </c>
      <c r="C16" s="5" t="s">
        <v>40</v>
      </c>
      <c r="D16" s="6">
        <v>28000</v>
      </c>
      <c r="E16" s="6">
        <v>0</v>
      </c>
      <c r="F16" s="6">
        <v>0</v>
      </c>
      <c r="G16" s="6">
        <v>0</v>
      </c>
      <c r="H16" s="6">
        <v>375</v>
      </c>
      <c r="I16" s="6">
        <v>0</v>
      </c>
      <c r="J16" s="6">
        <f>I16+H16</f>
        <v>375</v>
      </c>
      <c r="K16" s="6">
        <f>D16+E16+F16-G16-J16</f>
        <v>27625</v>
      </c>
    </row>
    <row r="17" ht="26" customHeight="1" spans="1:11" x14ac:dyDescent="0.25">
      <c r="A17" s="5" t="s">
        <v>41</v>
      </c>
      <c r="B17" s="5" t="s">
        <v>42</v>
      </c>
      <c r="C17" s="5" t="s">
        <v>43</v>
      </c>
      <c r="D17" s="6">
        <v>25000</v>
      </c>
      <c r="E17" s="6">
        <v>0</v>
      </c>
      <c r="F17" s="6">
        <v>0</v>
      </c>
      <c r="G17" s="6">
        <v>0</v>
      </c>
      <c r="H17" s="6">
        <v>1000</v>
      </c>
      <c r="I17" s="6">
        <v>0</v>
      </c>
      <c r="J17" s="6">
        <f>I17+H17</f>
        <v>1000</v>
      </c>
      <c r="K17" s="6">
        <f>D17+E17+F17-G17-J17</f>
        <v>24000</v>
      </c>
    </row>
    <row r="18" ht="26" customHeight="1" spans="1:11" x14ac:dyDescent="0.25">
      <c r="A18" s="5" t="s">
        <v>44</v>
      </c>
      <c r="B18" s="5" t="s">
        <v>45</v>
      </c>
      <c r="C18" s="5" t="s">
        <v>46</v>
      </c>
      <c r="D18" s="6">
        <v>41000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f>I18+H18</f>
        <v>0</v>
      </c>
      <c r="K18" s="6">
        <f>D18+E18+F18-G18-J18</f>
        <v>41000</v>
      </c>
    </row>
    <row r="19" ht="26" customHeight="1" spans="1:11" x14ac:dyDescent="0.25">
      <c r="A19" s="5" t="s">
        <v>47</v>
      </c>
      <c r="B19" s="5" t="s">
        <v>48</v>
      </c>
      <c r="C19" s="5" t="s">
        <v>49</v>
      </c>
      <c r="D19" s="6">
        <v>8000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f>I19+H19</f>
        <v>0</v>
      </c>
      <c r="K19" s="6">
        <f>D19+E19+F19-G19-J19</f>
        <v>8000</v>
      </c>
    </row>
    <row r="20" ht="26" customHeight="1" spans="1:11" x14ac:dyDescent="0.25">
      <c r="A20" s="5" t="s">
        <v>50</v>
      </c>
      <c r="B20" s="5" t="s">
        <v>51</v>
      </c>
      <c r="C20" s="5" t="s">
        <v>52</v>
      </c>
      <c r="D20" s="6">
        <v>31000</v>
      </c>
      <c r="E20" s="6">
        <v>0</v>
      </c>
      <c r="F20" s="6">
        <v>0</v>
      </c>
      <c r="G20" s="6">
        <v>0</v>
      </c>
      <c r="H20" s="6">
        <v>9258.09</v>
      </c>
      <c r="I20" s="6">
        <v>0</v>
      </c>
      <c r="J20" s="6">
        <f>I20+H20</f>
        <v>9258.09</v>
      </c>
      <c r="K20" s="6">
        <f>D20+E20+F20-G20-J20</f>
        <v>21741.91</v>
      </c>
    </row>
    <row r="21" ht="26" customHeight="1" spans="1:11" x14ac:dyDescent="0.25">
      <c r="A21" s="5" t="s">
        <v>53</v>
      </c>
      <c r="B21" s="5" t="s">
        <v>54</v>
      </c>
      <c r="C21" s="5" t="s">
        <v>55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f>I21+H21</f>
        <v>0</v>
      </c>
      <c r="K21" s="6">
        <f>D21+E21+F21-G21-J21</f>
        <v>0</v>
      </c>
    </row>
    <row r="22" ht="26" customHeight="1" spans="1:11" x14ac:dyDescent="0.25">
      <c r="A22" s="5" t="s">
        <v>56</v>
      </c>
      <c r="B22" s="5" t="s">
        <v>57</v>
      </c>
      <c r="C22" s="5" t="s">
        <v>58</v>
      </c>
      <c r="D22" s="6">
        <v>80000</v>
      </c>
      <c r="E22" s="6">
        <v>0</v>
      </c>
      <c r="F22" s="6">
        <v>0</v>
      </c>
      <c r="G22" s="6">
        <v>0</v>
      </c>
      <c r="H22" s="6">
        <v>2940.65</v>
      </c>
      <c r="I22" s="6">
        <v>0</v>
      </c>
      <c r="J22" s="6">
        <f>I22+H22</f>
        <v>2940.65</v>
      </c>
      <c r="K22" s="6">
        <f>D22+E22+F22-G22-J22</f>
        <v>77059.35</v>
      </c>
    </row>
    <row r="23" ht="26" customHeight="1" spans="1:11" x14ac:dyDescent="0.25">
      <c r="A23" s="5" t="s">
        <v>59</v>
      </c>
      <c r="B23" s="5" t="s">
        <v>60</v>
      </c>
      <c r="C23" s="5" t="s">
        <v>61</v>
      </c>
      <c r="D23" s="6">
        <v>42000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f>I23+H23</f>
        <v>0</v>
      </c>
      <c r="K23" s="6">
        <f>D23+E23+F23-G23-J23</f>
        <v>42000</v>
      </c>
    </row>
    <row r="24" ht="26" customHeight="1" spans="1:11" x14ac:dyDescent="0.25">
      <c r="A24" s="5" t="s">
        <v>62</v>
      </c>
      <c r="B24" s="5" t="s">
        <v>63</v>
      </c>
      <c r="C24" s="5" t="s">
        <v>64</v>
      </c>
      <c r="D24" s="6">
        <v>64000</v>
      </c>
      <c r="E24" s="6">
        <v>0</v>
      </c>
      <c r="F24" s="6">
        <v>0</v>
      </c>
      <c r="G24" s="6">
        <v>0</v>
      </c>
      <c r="H24" s="6">
        <v>14226</v>
      </c>
      <c r="I24" s="6">
        <v>0</v>
      </c>
      <c r="J24" s="6">
        <f>I24+H24</f>
        <v>14226</v>
      </c>
      <c r="K24" s="6">
        <f>D24+E24+F24-G24-J24</f>
        <v>49774</v>
      </c>
    </row>
    <row r="25" ht="26" customHeight="1" spans="1:11" x14ac:dyDescent="0.25">
      <c r="A25" s="5" t="s">
        <v>65</v>
      </c>
      <c r="B25" s="5" t="s">
        <v>66</v>
      </c>
      <c r="C25" s="5" t="s">
        <v>67</v>
      </c>
      <c r="D25" s="6">
        <v>18000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f>I25+H25</f>
        <v>0</v>
      </c>
      <c r="K25" s="6">
        <f>D25+E25+F25-G25-J25</f>
        <v>18000</v>
      </c>
    </row>
    <row r="26" ht="26" customHeight="1" spans="1:11" x14ac:dyDescent="0.25">
      <c r="A26" s="5" t="s">
        <v>68</v>
      </c>
      <c r="B26" s="5" t="s">
        <v>69</v>
      </c>
      <c r="C26" s="5" t="s">
        <v>70</v>
      </c>
      <c r="D26" s="6">
        <v>6000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f>I26+H26</f>
        <v>0</v>
      </c>
      <c r="K26" s="6">
        <f>D26+E26+F26-G26-J26</f>
        <v>6000</v>
      </c>
    </row>
    <row r="27" ht="26" customHeight="1" spans="1:11" x14ac:dyDescent="0.25">
      <c r="A27" s="5" t="s">
        <v>71</v>
      </c>
      <c r="B27" s="5" t="s">
        <v>72</v>
      </c>
      <c r="C27" s="5" t="s">
        <v>73</v>
      </c>
      <c r="D27" s="6">
        <v>12000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f>I27+H27</f>
        <v>0</v>
      </c>
      <c r="K27" s="6">
        <f>D27+E27+F27-G27-J27</f>
        <v>12000</v>
      </c>
    </row>
    <row r="28" ht="26" customHeight="1" spans="1:11" x14ac:dyDescent="0.25">
      <c r="A28" s="5" t="s">
        <v>74</v>
      </c>
      <c r="B28" s="5" t="s">
        <v>72</v>
      </c>
      <c r="C28" s="5" t="s">
        <v>75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f>I28+H28</f>
        <v>0</v>
      </c>
      <c r="K28" s="6">
        <f>D28+E28+F28-G28-J28</f>
        <v>0</v>
      </c>
    </row>
    <row r="29" ht="26" customHeight="1" spans="1:11" x14ac:dyDescent="0.25">
      <c r="A29" s="5" t="s">
        <v>76</v>
      </c>
      <c r="B29" s="5" t="s">
        <v>77</v>
      </c>
      <c r="C29" s="5" t="s">
        <v>78</v>
      </c>
      <c r="D29" s="6">
        <v>23000</v>
      </c>
      <c r="E29" s="6">
        <v>0</v>
      </c>
      <c r="F29" s="6">
        <v>0</v>
      </c>
      <c r="G29" s="6">
        <v>0</v>
      </c>
      <c r="H29" s="6">
        <v>29022.31</v>
      </c>
      <c r="I29" s="6">
        <v>0</v>
      </c>
      <c r="J29" s="6">
        <f>I29+H29</f>
        <v>29022.31</v>
      </c>
      <c r="K29" s="6">
        <f>D29+E29+F29-G29-J29</f>
        <v>-6022.31</v>
      </c>
    </row>
    <row r="30" ht="26" customHeight="1" spans="1:11" x14ac:dyDescent="0.25">
      <c r="A30" s="5" t="s">
        <v>79</v>
      </c>
      <c r="B30" s="5" t="s">
        <v>80</v>
      </c>
      <c r="C30" s="5" t="s">
        <v>81</v>
      </c>
      <c r="D30" s="6">
        <v>98000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f>I30+H30</f>
        <v>0</v>
      </c>
      <c r="K30" s="6">
        <f>D30+E30+F30-G30-J30</f>
        <v>98000</v>
      </c>
    </row>
    <row r="31" ht="26" customHeight="1" spans="1:11" x14ac:dyDescent="0.25">
      <c r="A31" s="5" t="s">
        <v>82</v>
      </c>
      <c r="B31" s="5" t="s">
        <v>83</v>
      </c>
      <c r="C31" s="5" t="s">
        <v>84</v>
      </c>
      <c r="D31" s="6">
        <v>8500</v>
      </c>
      <c r="E31" s="6">
        <v>0</v>
      </c>
      <c r="F31" s="6">
        <v>0</v>
      </c>
      <c r="G31" s="6">
        <v>0</v>
      </c>
      <c r="H31" s="6">
        <v>8496.36</v>
      </c>
      <c r="I31" s="6">
        <v>0</v>
      </c>
      <c r="J31" s="6">
        <f>I31+H31</f>
        <v>8496.36</v>
      </c>
      <c r="K31" s="6">
        <f>D31+E31+F31-G31-J31</f>
        <v>3.64</v>
      </c>
    </row>
    <row r="32" ht="26" customHeight="1" spans="1:11" x14ac:dyDescent="0.25">
      <c r="A32" s="5" t="s">
        <v>85</v>
      </c>
      <c r="B32" s="5" t="s">
        <v>86</v>
      </c>
      <c r="C32" s="5" t="s">
        <v>87</v>
      </c>
      <c r="D32" s="6">
        <v>25000</v>
      </c>
      <c r="E32" s="6">
        <v>0</v>
      </c>
      <c r="F32" s="6">
        <v>0</v>
      </c>
      <c r="G32" s="6">
        <v>0</v>
      </c>
      <c r="H32" s="6">
        <v>720.67</v>
      </c>
      <c r="I32" s="6">
        <v>0</v>
      </c>
      <c r="J32" s="6">
        <f>I32+H32</f>
        <v>720.67</v>
      </c>
      <c r="K32" s="6">
        <f>D32+E32+F32-G32-J32</f>
        <v>24279.33</v>
      </c>
    </row>
    <row r="33" ht="26" customHeight="1" spans="1:11" x14ac:dyDescent="0.25">
      <c r="A33" s="5" t="s">
        <v>88</v>
      </c>
      <c r="B33" s="5" t="s">
        <v>89</v>
      </c>
      <c r="C33" s="5" t="s">
        <v>90</v>
      </c>
      <c r="D33" s="6">
        <v>1000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f>I33+H33</f>
        <v>0</v>
      </c>
      <c r="K33" s="6">
        <f>D33+E33+F33-G33-J33</f>
        <v>1000</v>
      </c>
    </row>
    <row r="34" ht="26" customHeight="1" spans="1:11" x14ac:dyDescent="0.25">
      <c r="A34" s="5" t="s">
        <v>91</v>
      </c>
      <c r="B34" s="5" t="s">
        <v>92</v>
      </c>
      <c r="C34" s="5" t="s">
        <v>93</v>
      </c>
      <c r="D34" s="6">
        <v>11000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f>I34+H34</f>
        <v>0</v>
      </c>
      <c r="K34" s="6">
        <f>D34+E34+F34-G34-J34</f>
        <v>11000</v>
      </c>
    </row>
    <row r="35" ht="26" customHeight="1" spans="1:11" x14ac:dyDescent="0.25">
      <c r="A35" s="5" t="s">
        <v>94</v>
      </c>
      <c r="B35" s="5" t="s">
        <v>95</v>
      </c>
      <c r="C35" s="5" t="s">
        <v>96</v>
      </c>
      <c r="D35" s="6">
        <v>4500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f>I35+H35</f>
        <v>0</v>
      </c>
      <c r="K35" s="6">
        <f>D35+E35+F35-G35-J35</f>
        <v>4500</v>
      </c>
    </row>
    <row r="36" ht="26" customHeight="1" spans="1:11" x14ac:dyDescent="0.25">
      <c r="A36" s="5" t="s">
        <v>97</v>
      </c>
      <c r="B36" s="5" t="s">
        <v>98</v>
      </c>
      <c r="C36" s="5" t="s">
        <v>99</v>
      </c>
      <c r="D36" s="6">
        <v>25000</v>
      </c>
      <c r="E36" s="6">
        <v>0</v>
      </c>
      <c r="F36" s="6">
        <v>0</v>
      </c>
      <c r="G36" s="6">
        <v>0</v>
      </c>
      <c r="H36" s="6">
        <v>24258.18</v>
      </c>
      <c r="I36" s="6">
        <v>0</v>
      </c>
      <c r="J36" s="6">
        <f>I36+H36</f>
        <v>24258.18</v>
      </c>
      <c r="K36" s="6">
        <f>D36+E36+F36-G36-J36</f>
        <v>741.82</v>
      </c>
    </row>
    <row r="37" ht="26" customHeight="1" spans="1:11" x14ac:dyDescent="0.25">
      <c r="A37" s="5" t="s">
        <v>100</v>
      </c>
      <c r="B37" s="5" t="s">
        <v>101</v>
      </c>
      <c r="C37" s="5" t="s">
        <v>102</v>
      </c>
      <c r="D37" s="6">
        <v>25000</v>
      </c>
      <c r="E37" s="6">
        <v>0</v>
      </c>
      <c r="F37" s="6">
        <v>0</v>
      </c>
      <c r="G37" s="6">
        <v>0</v>
      </c>
      <c r="H37" s="6">
        <v>18000</v>
      </c>
      <c r="I37" s="6">
        <v>0</v>
      </c>
      <c r="J37" s="6">
        <f>I37+H37</f>
        <v>18000</v>
      </c>
      <c r="K37" s="6">
        <f>D37+E37+F37-G37-J37</f>
        <v>7000</v>
      </c>
    </row>
    <row r="38" ht="26" customHeight="1" spans="1:11" x14ac:dyDescent="0.25">
      <c r="A38" s="5" t="s">
        <v>103</v>
      </c>
      <c r="B38" s="5" t="s">
        <v>104</v>
      </c>
      <c r="C38" s="5" t="s">
        <v>105</v>
      </c>
      <c r="D38" s="6">
        <v>13000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f>I38+H38</f>
        <v>0</v>
      </c>
      <c r="K38" s="6">
        <f>D38+E38+F38-G38-J38</f>
        <v>13000</v>
      </c>
    </row>
    <row r="39" ht="26" customHeight="1" spans="1:11" x14ac:dyDescent="0.25">
      <c r="A39" s="5" t="s">
        <v>106</v>
      </c>
      <c r="B39" s="5" t="s">
        <v>107</v>
      </c>
      <c r="C39" s="5" t="s">
        <v>108</v>
      </c>
      <c r="D39" s="6">
        <v>25000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f>I39+H39</f>
        <v>0</v>
      </c>
      <c r="K39" s="6">
        <f>D39+E39+F39-G39-J39</f>
        <v>25000</v>
      </c>
    </row>
    <row r="40" ht="26" customHeight="1" spans="1:11" x14ac:dyDescent="0.25">
      <c r="A40" s="5" t="s">
        <v>109</v>
      </c>
      <c r="B40" s="5" t="s">
        <v>110</v>
      </c>
      <c r="C40" s="5" t="s">
        <v>111</v>
      </c>
      <c r="D40" s="6">
        <v>30000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f>I40+H40</f>
        <v>0</v>
      </c>
      <c r="K40" s="6">
        <f>D40+E40+F40-G40-J40</f>
        <v>30000</v>
      </c>
    </row>
    <row r="41" ht="26" customHeight="1" spans="1:11" x14ac:dyDescent="0.25">
      <c r="A41" s="5" t="s">
        <v>112</v>
      </c>
      <c r="B41" s="5" t="s">
        <v>113</v>
      </c>
      <c r="C41" s="5" t="s">
        <v>114</v>
      </c>
      <c r="D41" s="6">
        <v>46000</v>
      </c>
      <c r="E41" s="6">
        <v>0</v>
      </c>
      <c r="F41" s="6">
        <v>0</v>
      </c>
      <c r="G41" s="6">
        <v>0</v>
      </c>
      <c r="H41" s="6">
        <v>14540</v>
      </c>
      <c r="I41" s="6">
        <v>0</v>
      </c>
      <c r="J41" s="6">
        <f>I41+H41</f>
        <v>14540</v>
      </c>
      <c r="K41" s="6">
        <f>D41+E41+F41-G41-J41</f>
        <v>31460</v>
      </c>
    </row>
    <row r="42" ht="26" customHeight="1" spans="1:11" x14ac:dyDescent="0.25">
      <c r="A42" s="5" t="s">
        <v>115</v>
      </c>
      <c r="B42" s="5" t="s">
        <v>116</v>
      </c>
      <c r="C42" s="5" t="s">
        <v>117</v>
      </c>
      <c r="D42" s="6">
        <v>40000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f>I42+H42</f>
        <v>0</v>
      </c>
      <c r="K42" s="6">
        <f>D42+E42+F42-G42-J42</f>
        <v>40000</v>
      </c>
    </row>
    <row r="43" ht="26" customHeight="1" spans="1:11" x14ac:dyDescent="0.25">
      <c r="A43" s="5" t="s">
        <v>118</v>
      </c>
      <c r="B43" s="5" t="s">
        <v>119</v>
      </c>
      <c r="C43" s="5" t="s">
        <v>120</v>
      </c>
      <c r="D43" s="6">
        <v>46000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f>I43+H43</f>
        <v>0</v>
      </c>
      <c r="K43" s="6">
        <f>D43+E43+F43-G43-J43</f>
        <v>46000</v>
      </c>
    </row>
    <row r="44" ht="26" customHeight="1" spans="1:11" x14ac:dyDescent="0.25">
      <c r="A44" s="5" t="s">
        <v>121</v>
      </c>
      <c r="B44" s="5" t="s">
        <v>122</v>
      </c>
      <c r="C44" s="5" t="s">
        <v>123</v>
      </c>
      <c r="D44" s="6">
        <v>18000</v>
      </c>
      <c r="E44" s="6">
        <v>0</v>
      </c>
      <c r="F44" s="6">
        <v>0</v>
      </c>
      <c r="G44" s="6">
        <v>0</v>
      </c>
      <c r="H44" s="6">
        <v>8546.77</v>
      </c>
      <c r="I44" s="6">
        <v>0</v>
      </c>
      <c r="J44" s="6">
        <f>I44+H44</f>
        <v>8546.77</v>
      </c>
      <c r="K44" s="6">
        <f>D44+E44+F44-G44-J44</f>
        <v>9453.23</v>
      </c>
    </row>
    <row r="45" ht="26" customHeight="1" spans="1:11" x14ac:dyDescent="0.25">
      <c r="A45" s="5" t="s">
        <v>124</v>
      </c>
      <c r="B45" s="5" t="s">
        <v>125</v>
      </c>
      <c r="C45" s="5" t="s">
        <v>126</v>
      </c>
      <c r="D45" s="6">
        <v>46000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f>I45+H45</f>
        <v>0</v>
      </c>
      <c r="K45" s="6">
        <f>D45+E45+F45-G45-J45</f>
        <v>46000</v>
      </c>
    </row>
    <row r="46" ht="26" customHeight="1" spans="1:11" x14ac:dyDescent="0.25">
      <c r="A46" s="5" t="s">
        <v>127</v>
      </c>
      <c r="B46" s="5" t="s">
        <v>128</v>
      </c>
      <c r="C46" s="5" t="s">
        <v>129</v>
      </c>
      <c r="D46" s="6">
        <v>30000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f>I46+H46</f>
        <v>0</v>
      </c>
      <c r="K46" s="6">
        <f>D46+E46+F46-G46-J46</f>
        <v>30000</v>
      </c>
    </row>
    <row r="47" ht="26" customHeight="1" spans="1:11" x14ac:dyDescent="0.25">
      <c r="A47" s="5" t="s">
        <v>130</v>
      </c>
      <c r="B47" s="5" t="s">
        <v>131</v>
      </c>
      <c r="C47" s="5" t="s">
        <v>132</v>
      </c>
      <c r="D47" s="6">
        <v>20000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f>I47+H47</f>
        <v>0</v>
      </c>
      <c r="K47" s="6">
        <f>D47+E47+F47-G47-J47</f>
        <v>20000</v>
      </c>
    </row>
    <row r="48" ht="26" customHeight="1" spans="1:11" x14ac:dyDescent="0.25">
      <c r="A48" s="5" t="s">
        <v>133</v>
      </c>
      <c r="B48" s="5" t="s">
        <v>134</v>
      </c>
      <c r="C48" s="5" t="s">
        <v>135</v>
      </c>
      <c r="D48" s="6">
        <v>12000</v>
      </c>
      <c r="E48" s="6">
        <v>0</v>
      </c>
      <c r="F48" s="6">
        <v>0</v>
      </c>
      <c r="G48" s="6">
        <v>0</v>
      </c>
      <c r="H48" s="6">
        <v>491.54</v>
      </c>
      <c r="I48" s="6">
        <v>0</v>
      </c>
      <c r="J48" s="6">
        <f>I48+H48</f>
        <v>491.54</v>
      </c>
      <c r="K48" s="6">
        <f>D48+E48+F48-G48-J48</f>
        <v>11508.46</v>
      </c>
    </row>
    <row r="49" ht="26" customHeight="1" spans="1:11" x14ac:dyDescent="0.25">
      <c r="A49" s="5" t="s">
        <v>136</v>
      </c>
      <c r="B49" s="5" t="s">
        <v>137</v>
      </c>
      <c r="C49" s="5" t="s">
        <v>138</v>
      </c>
      <c r="D49" s="6">
        <v>5500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f>I49+H49</f>
        <v>0</v>
      </c>
      <c r="K49" s="6">
        <f>D49+E49+F49-G49-J49</f>
        <v>5500</v>
      </c>
    </row>
    <row r="50" ht="26" customHeight="1" spans="1:11" x14ac:dyDescent="0.25">
      <c r="A50" s="5" t="s">
        <v>139</v>
      </c>
      <c r="B50" s="5" t="s">
        <v>140</v>
      </c>
      <c r="C50" s="5" t="s">
        <v>141</v>
      </c>
      <c r="D50" s="6">
        <v>4000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f>I50+H50</f>
        <v>0</v>
      </c>
      <c r="K50" s="6">
        <f>D50+E50+F50-G50-J50</f>
        <v>4000</v>
      </c>
    </row>
    <row r="51" ht="26" customHeight="1" spans="1:11" x14ac:dyDescent="0.25">
      <c r="A51" s="5" t="s">
        <v>142</v>
      </c>
      <c r="B51" s="5" t="s">
        <v>143</v>
      </c>
      <c r="C51" s="5" t="s">
        <v>144</v>
      </c>
      <c r="D51" s="6">
        <v>120000</v>
      </c>
      <c r="E51" s="6">
        <v>0</v>
      </c>
      <c r="F51" s="6">
        <v>0</v>
      </c>
      <c r="G51" s="6">
        <v>0</v>
      </c>
      <c r="H51" s="6">
        <v>15117.5</v>
      </c>
      <c r="I51" s="6">
        <v>0</v>
      </c>
      <c r="J51" s="6">
        <f>I51+H51</f>
        <v>15117.5</v>
      </c>
      <c r="K51" s="6">
        <f>D51+E51+F51-G51-J51</f>
        <v>104882.5</v>
      </c>
    </row>
    <row r="52" ht="26" customHeight="1" spans="1:11" x14ac:dyDescent="0.25">
      <c r="A52" s="5" t="s">
        <v>145</v>
      </c>
      <c r="B52" s="5" t="s">
        <v>146</v>
      </c>
      <c r="C52" s="5" t="s">
        <v>147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f>I52+H52</f>
        <v>0</v>
      </c>
      <c r="K52" s="6">
        <f>D52+E52+F52-G52-J52</f>
        <v>0</v>
      </c>
    </row>
    <row r="53" ht="26" customHeight="1" spans="1:11" x14ac:dyDescent="0.25">
      <c r="A53" s="5" t="s">
        <v>148</v>
      </c>
      <c r="B53" s="5" t="s">
        <v>149</v>
      </c>
      <c r="C53" s="5" t="s">
        <v>150</v>
      </c>
      <c r="D53" s="6">
        <v>500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f>I53+H53</f>
        <v>0</v>
      </c>
      <c r="K53" s="6">
        <f>D53+E53+F53-G53-J53</f>
        <v>500</v>
      </c>
    </row>
    <row r="54" ht="26" customHeight="1" spans="1:11" x14ac:dyDescent="0.25">
      <c r="A54" s="5" t="s">
        <v>151</v>
      </c>
      <c r="B54" s="5" t="s">
        <v>152</v>
      </c>
      <c r="C54" s="5" t="s">
        <v>153</v>
      </c>
      <c r="D54" s="6">
        <v>40000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f>I54+H54</f>
        <v>0</v>
      </c>
      <c r="K54" s="6">
        <f>D54+E54+F54-G54-J54</f>
        <v>40000</v>
      </c>
    </row>
    <row r="55" ht="26" customHeight="1" spans="1:11" x14ac:dyDescent="0.25">
      <c r="A55" s="5" t="s">
        <v>154</v>
      </c>
      <c r="B55" s="5" t="s">
        <v>155</v>
      </c>
      <c r="C55" s="5" t="s">
        <v>156</v>
      </c>
      <c r="D55" s="6">
        <v>75000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f>I55+H55</f>
        <v>0</v>
      </c>
      <c r="K55" s="6">
        <f>D55+E55+F55-G55-J55</f>
        <v>75000</v>
      </c>
    </row>
    <row r="56" ht="26" customHeight="1" spans="1:11" x14ac:dyDescent="0.25">
      <c r="A56" s="5" t="s">
        <v>157</v>
      </c>
      <c r="B56" s="5" t="s">
        <v>158</v>
      </c>
      <c r="C56" s="5" t="s">
        <v>159</v>
      </c>
      <c r="D56" s="6">
        <v>15000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f>I56+H56</f>
        <v>0</v>
      </c>
      <c r="K56" s="6">
        <f>D56+E56+F56-G56-J56</f>
        <v>15000</v>
      </c>
    </row>
    <row r="57" ht="26" customHeight="1" spans="1:11" x14ac:dyDescent="0.25">
      <c r="A57" s="5" t="s">
        <v>160</v>
      </c>
      <c r="B57" s="5" t="s">
        <v>161</v>
      </c>
      <c r="C57" s="5" t="s">
        <v>162</v>
      </c>
      <c r="D57" s="6">
        <v>4000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f>I57+H57</f>
        <v>0</v>
      </c>
      <c r="K57" s="6">
        <f>D57+E57+F57-G57-J57</f>
        <v>4000</v>
      </c>
    </row>
    <row r="58" ht="26" customHeight="1" spans="1:11" x14ac:dyDescent="0.25">
      <c r="A58" s="5" t="s">
        <v>163</v>
      </c>
      <c r="B58" s="5" t="s">
        <v>164</v>
      </c>
      <c r="C58" s="5" t="s">
        <v>165</v>
      </c>
      <c r="D58" s="6">
        <v>4500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f>I58+H58</f>
        <v>0</v>
      </c>
      <c r="K58" s="6">
        <f>D58+E58+F58-G58-J58</f>
        <v>4500</v>
      </c>
    </row>
    <row r="59" ht="26" customHeight="1" spans="1:11" x14ac:dyDescent="0.25">
      <c r="A59" s="5" t="s">
        <v>166</v>
      </c>
      <c r="B59" s="5" t="s">
        <v>167</v>
      </c>
      <c r="C59" s="5" t="s">
        <v>168</v>
      </c>
      <c r="D59" s="6">
        <v>1500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f>I59+H59</f>
        <v>0</v>
      </c>
      <c r="K59" s="6">
        <f>D59+E59+F59-G59-J59</f>
        <v>1500</v>
      </c>
    </row>
    <row r="60" ht="26" customHeight="1" spans="1:11" x14ac:dyDescent="0.25">
      <c r="A60" s="5" t="s">
        <v>169</v>
      </c>
      <c r="B60" s="5" t="s">
        <v>170</v>
      </c>
      <c r="C60" s="5" t="s">
        <v>171</v>
      </c>
      <c r="D60" s="6">
        <v>50000</v>
      </c>
      <c r="E60" s="6">
        <v>0</v>
      </c>
      <c r="F60" s="6">
        <v>0</v>
      </c>
      <c r="G60" s="6">
        <v>0</v>
      </c>
      <c r="H60" s="6">
        <v>16419.83</v>
      </c>
      <c r="I60" s="6">
        <v>0</v>
      </c>
      <c r="J60" s="6">
        <f>I60+H60</f>
        <v>16419.83</v>
      </c>
      <c r="K60" s="6">
        <f>D60+E60+F60-G60-J60</f>
        <v>33580.17</v>
      </c>
    </row>
    <row r="61" ht="26" customHeight="1" spans="1:11" x14ac:dyDescent="0.25">
      <c r="A61" s="5" t="s">
        <v>172</v>
      </c>
      <c r="B61" s="5" t="s">
        <v>173</v>
      </c>
      <c r="C61" s="5" t="s">
        <v>174</v>
      </c>
      <c r="D61" s="6">
        <v>40000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f>I61+H61</f>
        <v>0</v>
      </c>
      <c r="K61" s="6">
        <f>D61+E61+F61-G61-J61</f>
        <v>40000</v>
      </c>
    </row>
    <row r="62" ht="26" customHeight="1" spans="1:11" x14ac:dyDescent="0.25">
      <c r="A62" s="5" t="s">
        <v>175</v>
      </c>
      <c r="B62" s="5" t="s">
        <v>176</v>
      </c>
      <c r="C62" s="5" t="s">
        <v>177</v>
      </c>
      <c r="D62" s="6">
        <v>18000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f>I62+H62</f>
        <v>0</v>
      </c>
      <c r="K62" s="6">
        <f>D62+E62+F62-G62-J62</f>
        <v>18000</v>
      </c>
    </row>
    <row r="63" ht="26" customHeight="1" spans="1:11" x14ac:dyDescent="0.25">
      <c r="A63" s="5" t="s">
        <v>178</v>
      </c>
      <c r="B63" s="5" t="s">
        <v>179</v>
      </c>
      <c r="C63" s="5" t="s">
        <v>180</v>
      </c>
      <c r="D63" s="6">
        <v>2800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f>I63+H63</f>
        <v>0</v>
      </c>
      <c r="K63" s="6">
        <f>D63+E63+F63-G63-J63</f>
        <v>2800</v>
      </c>
    </row>
    <row r="64" ht="26" customHeight="1" spans="1:11" x14ac:dyDescent="0.25">
      <c r="A64" s="5" t="s">
        <v>181</v>
      </c>
      <c r="B64" s="5" t="s">
        <v>182</v>
      </c>
      <c r="C64" s="5" t="s">
        <v>183</v>
      </c>
      <c r="D64" s="6">
        <v>15000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f>I64+H64</f>
        <v>0</v>
      </c>
      <c r="K64" s="6">
        <f>D64+E64+F64-G64-J64</f>
        <v>15000</v>
      </c>
    </row>
    <row r="65" ht="26" customHeight="1" spans="1:11" x14ac:dyDescent="0.25">
      <c r="A65" s="5" t="s">
        <v>184</v>
      </c>
      <c r="B65" s="5" t="s">
        <v>185</v>
      </c>
      <c r="C65" s="5" t="s">
        <v>186</v>
      </c>
      <c r="D65" s="6">
        <v>63000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f>I65+H65</f>
        <v>0</v>
      </c>
      <c r="K65" s="6">
        <f>D65+E65+F65-G65-J65</f>
        <v>63000</v>
      </c>
    </row>
    <row r="66" ht="26" customHeight="1" spans="1:11" x14ac:dyDescent="0.25">
      <c r="A66" s="5" t="s">
        <v>187</v>
      </c>
      <c r="B66" s="5" t="s">
        <v>188</v>
      </c>
      <c r="C66" s="5" t="s">
        <v>189</v>
      </c>
      <c r="D66" s="6">
        <v>25000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f>I66+H66</f>
        <v>0</v>
      </c>
      <c r="K66" s="6">
        <f>D66+E66+F66-G66-J66</f>
        <v>25000</v>
      </c>
    </row>
    <row r="67" ht="26" customHeight="1" spans="1:11" x14ac:dyDescent="0.25">
      <c r="A67" s="5" t="s">
        <v>190</v>
      </c>
      <c r="B67" s="5" t="s">
        <v>191</v>
      </c>
      <c r="C67" s="5" t="s">
        <v>192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f>I67+H67</f>
        <v>0</v>
      </c>
      <c r="K67" s="6">
        <f>D67+E67+F67-G67-J67</f>
        <v>0</v>
      </c>
    </row>
    <row r="68" ht="26" customHeight="1" spans="1:11" x14ac:dyDescent="0.25">
      <c r="A68" s="5" t="s">
        <v>193</v>
      </c>
      <c r="B68" s="5" t="s">
        <v>194</v>
      </c>
      <c r="C68" s="5" t="s">
        <v>195</v>
      </c>
      <c r="D68" s="6">
        <v>10000</v>
      </c>
      <c r="E68" s="6">
        <v>0</v>
      </c>
      <c r="F68" s="6">
        <v>0</v>
      </c>
      <c r="G68" s="6">
        <v>0</v>
      </c>
      <c r="H68" s="6">
        <v>9580.77</v>
      </c>
      <c r="I68" s="6">
        <v>0</v>
      </c>
      <c r="J68" s="6">
        <f>I68+H68</f>
        <v>9580.77</v>
      </c>
      <c r="K68" s="6">
        <f>D68+E68+F68-G68-J68</f>
        <v>419.23</v>
      </c>
    </row>
    <row r="69" ht="26" customHeight="1" spans="1:11" x14ac:dyDescent="0.25">
      <c r="A69" s="5" t="s">
        <v>196</v>
      </c>
      <c r="B69" s="5" t="s">
        <v>197</v>
      </c>
      <c r="C69" s="5" t="s">
        <v>198</v>
      </c>
      <c r="D69" s="6">
        <v>5500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f>I69+H69</f>
        <v>0</v>
      </c>
      <c r="K69" s="6">
        <f>D69+E69+F69-G69-J69</f>
        <v>5500</v>
      </c>
    </row>
    <row r="70" ht="26" customHeight="1" spans="1:11" x14ac:dyDescent="0.25">
      <c r="A70" s="5" t="s">
        <v>199</v>
      </c>
      <c r="B70" s="5" t="s">
        <v>200</v>
      </c>
      <c r="C70" s="5" t="s">
        <v>201</v>
      </c>
      <c r="D70" s="6">
        <v>12000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f>I70+H70</f>
        <v>0</v>
      </c>
      <c r="K70" s="6">
        <f>D70+E70+F70-G70-J70</f>
        <v>12000</v>
      </c>
    </row>
    <row r="71" ht="26" customHeight="1" spans="1:11" x14ac:dyDescent="0.25">
      <c r="A71" s="5" t="s">
        <v>202</v>
      </c>
      <c r="B71" s="5" t="s">
        <v>203</v>
      </c>
      <c r="C71" s="5" t="s">
        <v>204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f>I71+H71</f>
        <v>0</v>
      </c>
      <c r="K71" s="6">
        <f>D71+E71+F71-G71-J71</f>
        <v>0</v>
      </c>
    </row>
    <row r="72" ht="26" customHeight="1" spans="1:11" x14ac:dyDescent="0.25">
      <c r="A72" s="5" t="s">
        <v>205</v>
      </c>
      <c r="B72" s="5" t="s">
        <v>206</v>
      </c>
      <c r="C72" s="5" t="s">
        <v>207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f>I72+H72</f>
        <v>0</v>
      </c>
      <c r="K72" s="6">
        <f>D72+E72+F72-G72-J72</f>
        <v>0</v>
      </c>
    </row>
    <row r="73" ht="26" customHeight="1" spans="1:11" x14ac:dyDescent="0.25">
      <c r="A73" s="5" t="s">
        <v>208</v>
      </c>
      <c r="B73" s="5" t="s">
        <v>209</v>
      </c>
      <c r="C73" s="5" t="s">
        <v>210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f>I73+H73</f>
        <v>0</v>
      </c>
      <c r="K73" s="6">
        <f>D73+E73+F73-G73-J73</f>
        <v>0</v>
      </c>
    </row>
    <row r="74" ht="26" customHeight="1" spans="1:11" x14ac:dyDescent="0.25">
      <c r="A74" s="5" t="s">
        <v>211</v>
      </c>
      <c r="B74" s="5" t="s">
        <v>212</v>
      </c>
      <c r="C74" s="5" t="s">
        <v>213</v>
      </c>
      <c r="D74" s="6">
        <v>6500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f>I74+H74</f>
        <v>0</v>
      </c>
      <c r="K74" s="6">
        <f>D74+E74+F74-G74-J74</f>
        <v>6500</v>
      </c>
    </row>
    <row r="75" ht="26" customHeight="1" spans="1:11" x14ac:dyDescent="0.25">
      <c r="A75" s="5" t="s">
        <v>214</v>
      </c>
      <c r="B75" s="5" t="s">
        <v>215</v>
      </c>
      <c r="C75" s="5" t="s">
        <v>216</v>
      </c>
      <c r="D75" s="6">
        <v>15000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f>I75+H75</f>
        <v>0</v>
      </c>
      <c r="K75" s="6">
        <f>D75+E75+F75-G75-J75</f>
        <v>15000</v>
      </c>
    </row>
    <row r="76" ht="26" customHeight="1" spans="1:11" x14ac:dyDescent="0.25">
      <c r="A76" s="5" t="s">
        <v>217</v>
      </c>
      <c r="B76" s="5" t="s">
        <v>218</v>
      </c>
      <c r="C76" s="5" t="s">
        <v>219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f>I76+H76</f>
        <v>0</v>
      </c>
      <c r="K76" s="6">
        <f>D76+E76+F76-G76-J76</f>
        <v>0</v>
      </c>
    </row>
    <row r="77" ht="26" customHeight="1" spans="1:11" x14ac:dyDescent="0.25">
      <c r="A77" s="5" t="s">
        <v>220</v>
      </c>
      <c r="B77" s="5" t="s">
        <v>221</v>
      </c>
      <c r="C77" s="5" t="s">
        <v>222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f>I77+H77</f>
        <v>0</v>
      </c>
      <c r="K77" s="6">
        <f>D77+E77+F77-G77-J77</f>
        <v>0</v>
      </c>
    </row>
    <row r="78" ht="26" customHeight="1" spans="1:11" x14ac:dyDescent="0.25">
      <c r="A78" s="5" t="s">
        <v>223</v>
      </c>
      <c r="B78" s="5" t="s">
        <v>224</v>
      </c>
      <c r="C78" s="5" t="s">
        <v>225</v>
      </c>
      <c r="D78" s="6">
        <v>5000</v>
      </c>
      <c r="E78" s="6">
        <v>0</v>
      </c>
      <c r="F78" s="6">
        <v>0</v>
      </c>
      <c r="G78" s="6">
        <v>0</v>
      </c>
      <c r="H78" s="6">
        <v>51.35</v>
      </c>
      <c r="I78" s="6">
        <v>0</v>
      </c>
      <c r="J78" s="6">
        <f>I78+H78</f>
        <v>51.35</v>
      </c>
      <c r="K78" s="6">
        <f>D78+E78+F78-G78-J78</f>
        <v>4948.65</v>
      </c>
    </row>
    <row r="79" ht="26" customHeight="1" spans="1:11" x14ac:dyDescent="0.25">
      <c r="A79" s="5" t="s">
        <v>226</v>
      </c>
      <c r="B79" s="5" t="s">
        <v>227</v>
      </c>
      <c r="C79" s="5" t="s">
        <v>228</v>
      </c>
      <c r="D79" s="6">
        <v>4000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f>I79+H79</f>
        <v>0</v>
      </c>
      <c r="K79" s="6">
        <f>D79+E79+F79-G79-J79</f>
        <v>4000</v>
      </c>
    </row>
    <row r="80" ht="26" customHeight="1" spans="1:11" x14ac:dyDescent="0.25">
      <c r="A80" s="5" t="s">
        <v>229</v>
      </c>
      <c r="B80" s="5" t="s">
        <v>230</v>
      </c>
      <c r="C80" s="5" t="s">
        <v>231</v>
      </c>
      <c r="D80" s="6">
        <v>2000</v>
      </c>
      <c r="E80" s="6">
        <v>0</v>
      </c>
      <c r="F80" s="6">
        <v>0</v>
      </c>
      <c r="G80" s="6">
        <v>0</v>
      </c>
      <c r="H80" s="6">
        <v>175.11</v>
      </c>
      <c r="I80" s="6">
        <v>0</v>
      </c>
      <c r="J80" s="6">
        <f>I80+H80</f>
        <v>175.11</v>
      </c>
      <c r="K80" s="6">
        <f>D80+E80+F80-G80-J80</f>
        <v>1824.89</v>
      </c>
    </row>
    <row r="81" ht="26" customHeight="1" spans="1:11" x14ac:dyDescent="0.25">
      <c r="A81" s="5" t="s">
        <v>232</v>
      </c>
      <c r="B81" s="5" t="s">
        <v>233</v>
      </c>
      <c r="C81" s="5" t="s">
        <v>234</v>
      </c>
      <c r="D81" s="6">
        <v>5000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f>I81+H81</f>
        <v>0</v>
      </c>
      <c r="K81" s="6">
        <f>D81+E81+F81-G81-J81</f>
        <v>5000</v>
      </c>
    </row>
    <row r="82" ht="26" customHeight="1" spans="1:11" x14ac:dyDescent="0.25">
      <c r="A82" s="5" t="s">
        <v>235</v>
      </c>
      <c r="B82" s="5" t="s">
        <v>236</v>
      </c>
      <c r="C82" s="5" t="s">
        <v>237</v>
      </c>
      <c r="D82" s="6">
        <v>6170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f>I82+H82</f>
        <v>0</v>
      </c>
      <c r="K82" s="6">
        <f>D82+E82+F82-G82-J82</f>
        <v>6170</v>
      </c>
    </row>
    <row r="83" ht="26" customHeight="1" spans="1:11" x14ac:dyDescent="0.25">
      <c r="A83" s="5" t="s">
        <v>238</v>
      </c>
      <c r="B83" s="5" t="s">
        <v>239</v>
      </c>
      <c r="C83" s="5" t="s">
        <v>240</v>
      </c>
      <c r="D83" s="6">
        <v>4500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f>I83+H83</f>
        <v>0</v>
      </c>
      <c r="K83" s="6">
        <f>D83+E83+F83-G83-J83</f>
        <v>4500</v>
      </c>
    </row>
    <row r="84" ht="26" customHeight="1" spans="1:11" x14ac:dyDescent="0.25">
      <c r="A84" s="5" t="s">
        <v>241</v>
      </c>
      <c r="B84" s="5" t="s">
        <v>242</v>
      </c>
      <c r="C84" s="5" t="s">
        <v>243</v>
      </c>
      <c r="D84" s="6">
        <v>12000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f>I84+H84</f>
        <v>0</v>
      </c>
      <c r="K84" s="6">
        <f>D84+E84+F84-G84-J84</f>
        <v>12000</v>
      </c>
    </row>
    <row r="85" ht="26" customHeight="1" spans="1:11" x14ac:dyDescent="0.25">
      <c r="A85" s="5" t="s">
        <v>244</v>
      </c>
      <c r="B85" s="5" t="s">
        <v>245</v>
      </c>
      <c r="C85" s="5" t="s">
        <v>246</v>
      </c>
      <c r="D85" s="6">
        <v>170899.68</v>
      </c>
      <c r="E85" s="6">
        <v>0</v>
      </c>
      <c r="F85" s="6">
        <v>0</v>
      </c>
      <c r="G85" s="6">
        <v>0</v>
      </c>
      <c r="H85" s="6">
        <v>12903.03</v>
      </c>
      <c r="I85" s="6">
        <v>0</v>
      </c>
      <c r="J85" s="6">
        <f>I85+H85</f>
        <v>12903.03</v>
      </c>
      <c r="K85" s="6">
        <f>D85+E85+F85-G85-J85</f>
        <v>157996.65</v>
      </c>
    </row>
    <row r="86" ht="26" customHeight="1" spans="1:11" x14ac:dyDescent="0.25">
      <c r="A86" s="5" t="s">
        <v>247</v>
      </c>
      <c r="B86" s="5" t="s">
        <v>248</v>
      </c>
      <c r="C86" s="5" t="s">
        <v>249</v>
      </c>
      <c r="D86" s="6">
        <v>4200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f>I86+H86</f>
        <v>0</v>
      </c>
      <c r="K86" s="6">
        <f>D86+E86+F86-G86-J86</f>
        <v>4200</v>
      </c>
    </row>
    <row r="87" ht="26" customHeight="1" spans="1:11" x14ac:dyDescent="0.25">
      <c r="A87" s="5" t="s">
        <v>250</v>
      </c>
      <c r="B87" s="5" t="s">
        <v>251</v>
      </c>
      <c r="C87" s="5" t="s">
        <v>252</v>
      </c>
      <c r="D87" s="6">
        <v>5000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f>I87+H87</f>
        <v>0</v>
      </c>
      <c r="K87" s="6">
        <f>D87+E87+F87-G87-J87</f>
        <v>5000</v>
      </c>
    </row>
    <row r="88" ht="26" customHeight="1" spans="1:11" x14ac:dyDescent="0.25">
      <c r="A88" s="5" t="s">
        <v>253</v>
      </c>
      <c r="B88" s="5" t="s">
        <v>254</v>
      </c>
      <c r="C88" s="5" t="s">
        <v>255</v>
      </c>
      <c r="D88" s="6">
        <v>55000</v>
      </c>
      <c r="E88" s="6">
        <v>0</v>
      </c>
      <c r="F88" s="6">
        <v>0</v>
      </c>
      <c r="G88" s="6">
        <v>0</v>
      </c>
      <c r="H88" s="6">
        <v>8000</v>
      </c>
      <c r="I88" s="6">
        <v>0</v>
      </c>
      <c r="J88" s="6">
        <f>I88+H88</f>
        <v>8000</v>
      </c>
      <c r="K88" s="6">
        <f>D88+E88+F88-G88-J88</f>
        <v>47000</v>
      </c>
    </row>
    <row r="89" ht="26" customHeight="1" spans="1:11" x14ac:dyDescent="0.25">
      <c r="A89" s="5" t="s">
        <v>256</v>
      </c>
      <c r="B89" s="5" t="s">
        <v>257</v>
      </c>
      <c r="C89" s="5" t="s">
        <v>258</v>
      </c>
      <c r="D89" s="6">
        <v>560000</v>
      </c>
      <c r="E89" s="6">
        <v>0</v>
      </c>
      <c r="F89" s="6">
        <v>0</v>
      </c>
      <c r="G89" s="6">
        <v>250500</v>
      </c>
      <c r="H89" s="6">
        <v>45000</v>
      </c>
      <c r="I89" s="6">
        <v>0</v>
      </c>
      <c r="J89" s="6">
        <f>I89+H89</f>
        <v>45000</v>
      </c>
      <c r="K89" s="6">
        <f>D89+E89+F89-G89-J89</f>
        <v>264500</v>
      </c>
    </row>
    <row r="90" ht="26" customHeight="1" spans="1:11" x14ac:dyDescent="0.25">
      <c r="A90" s="5" t="s">
        <v>259</v>
      </c>
      <c r="B90" s="5" t="s">
        <v>260</v>
      </c>
      <c r="C90" s="5" t="s">
        <v>261</v>
      </c>
      <c r="D90" s="6">
        <v>8000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f>I90+H90</f>
        <v>0</v>
      </c>
      <c r="K90" s="6">
        <f>D90+E90+F90-G90-J90</f>
        <v>8000</v>
      </c>
    </row>
    <row r="91" ht="26" customHeight="1" spans="1:11" x14ac:dyDescent="0.25">
      <c r="A91" s="5" t="s">
        <v>262</v>
      </c>
      <c r="B91" s="5" t="s">
        <v>263</v>
      </c>
      <c r="C91" s="5" t="s">
        <v>264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f>I91+H91</f>
        <v>0</v>
      </c>
      <c r="K91" s="6">
        <f>D91+E91+F91-G91-J91</f>
        <v>0</v>
      </c>
    </row>
    <row r="92" ht="26" customHeight="1" spans="1:11" x14ac:dyDescent="0.25">
      <c r="A92" s="5" t="s">
        <v>265</v>
      </c>
      <c r="B92" s="5" t="s">
        <v>266</v>
      </c>
      <c r="C92" s="5" t="s">
        <v>267</v>
      </c>
      <c r="D92" s="6">
        <v>169830.32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f>I92+H92</f>
        <v>0</v>
      </c>
      <c r="K92" s="6">
        <f>D92+E92+F92-G92-J92</f>
        <v>169830.32</v>
      </c>
    </row>
    <row r="93" ht="26" customHeight="1" spans="1:11" x14ac:dyDescent="0.25">
      <c r="A93" s="5" t="s">
        <v>268</v>
      </c>
      <c r="B93" s="5" t="s">
        <v>269</v>
      </c>
      <c r="C93" s="5" t="s">
        <v>270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f>I93+H93</f>
        <v>0</v>
      </c>
      <c r="K93" s="6">
        <f>D93+E93+F93-G93-J93</f>
        <v>0</v>
      </c>
    </row>
    <row r="94" ht="26" customHeight="1" spans="1:11" x14ac:dyDescent="0.25">
      <c r="A94" s="5" t="s">
        <v>271</v>
      </c>
      <c r="B94" s="5" t="s">
        <v>272</v>
      </c>
      <c r="C94" s="5" t="s">
        <v>273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f>I94+H94</f>
        <v>0</v>
      </c>
      <c r="K94" s="6">
        <f>D94+E94+F94-G94-J94</f>
        <v>0</v>
      </c>
    </row>
    <row r="95" ht="26" customHeight="1" spans="1:11" x14ac:dyDescent="0.25">
      <c r="A95" s="5" t="s">
        <v>274</v>
      </c>
      <c r="B95" s="5" t="s">
        <v>275</v>
      </c>
      <c r="C95" s="5" t="s">
        <v>276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f>I95+H95</f>
        <v>0</v>
      </c>
      <c r="K95" s="6">
        <f>D95+E95+F95-G95-J95</f>
        <v>0</v>
      </c>
    </row>
    <row r="96" spans="2:11" s="3" customFormat="1" x14ac:dyDescent="0.25">
      <c r="B96" s="4" t="s">
        <v>277</v>
      </c>
      <c r="D96" s="7">
        <f>SUM(D9:D95)</f>
        <v>2505000</v>
      </c>
      <c r="E96" s="7">
        <f>SUM(E9:E95)</f>
        <v>0</v>
      </c>
      <c r="F96" s="7">
        <f>SUM(F9:F95)</f>
        <v>0</v>
      </c>
      <c r="G96" s="7">
        <f>SUM(G9:G95)</f>
        <v>250500</v>
      </c>
      <c r="H96" s="7">
        <f>SUM(H9:H95)</f>
        <v>243058.16</v>
      </c>
      <c r="I96" s="7">
        <f>SUM(I9:I95)</f>
        <v>0</v>
      </c>
      <c r="J96" s="7">
        <f>SUM(J9:J95)</f>
        <v>243058.16</v>
      </c>
      <c r="K96" s="7">
        <f>SUM(K9:K95)</f>
        <v>2011441.84</v>
      </c>
    </row>
    <row r="98" ht="26" customHeight="1" spans="1:11" x14ac:dyDescent="0.25">
      <c r="A98" s="2" t="s">
        <v>278</v>
      </c>
      <c r="B98" s="2"/>
      <c r="C98" s="2"/>
      <c r="D98" s="2"/>
      <c r="E98" s="2"/>
      <c r="F98" s="2"/>
      <c r="G98" s="2"/>
      <c r="H98" s="2"/>
      <c r="I98" s="2"/>
      <c r="J98" s="2"/>
      <c r="K98" s="2"/>
    </row>
    <row r="99" ht="26" customHeight="1" spans="1:11" x14ac:dyDescent="0.25">
      <c r="A99" s="2" t="s">
        <v>279</v>
      </c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ht="26" customHeight="1" spans="1:11" x14ac:dyDescent="0.25">
      <c r="A100" s="2" t="s">
        <v>280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9">
    <mergeCell ref="A1:K1"/>
    <mergeCell ref="A2:K2"/>
    <mergeCell ref="A4:K4"/>
    <mergeCell ref="A5:K5"/>
    <mergeCell ref="D7:F7"/>
    <mergeCell ref="G7:K7"/>
    <mergeCell ref="A98:K98"/>
    <mergeCell ref="A99:K99"/>
    <mergeCell ref="A100:K100"/>
  </mergeCells>
  <pageMargins left="0.25" right="0.25" top="0.35" bottom="0.35" header="0.1" footer="0.1"/>
  <pageSetup paperSize="5" orientation="landscape" fitToWidth="1" fitToHeight="0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 Custom Homes</dc:creator>
  <dc:title/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